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980"/>
  </bookViews>
  <sheets>
    <sheet name="PreferowaneTerminy" sheetId="1" r:id="rId1"/>
    <sheet name="Warsztaty" sheetId="2" r:id="rId2"/>
  </sheets>
  <calcPr calcId="125725"/>
</workbook>
</file>

<file path=xl/calcChain.xml><?xml version="1.0" encoding="utf-8"?>
<calcChain xmlns="http://schemas.openxmlformats.org/spreadsheetml/2006/main">
  <c r="AX7" i="1"/>
  <c r="AY7" l="1"/>
  <c r="AZ7" s="1"/>
  <c r="BA7" s="1"/>
  <c r="AV7"/>
  <c r="AU7"/>
  <c r="AT7"/>
  <c r="AW7" l="1"/>
  <c r="B36" l="1"/>
  <c r="D36" s="1"/>
  <c r="B37" l="1"/>
  <c r="D37" s="1"/>
  <c r="B38" l="1"/>
  <c r="B39" s="1"/>
  <c r="D38" l="1"/>
  <c r="B40"/>
  <c r="D39"/>
  <c r="B41" l="1"/>
  <c r="D40"/>
  <c r="B42" l="1"/>
  <c r="D41"/>
  <c r="B43" l="1"/>
  <c r="D42"/>
  <c r="B44" l="1"/>
  <c r="D43"/>
  <c r="B45" l="1"/>
  <c r="D44"/>
  <c r="B46" l="1"/>
  <c r="D45"/>
  <c r="B47" l="1"/>
  <c r="D46"/>
  <c r="B48" l="1"/>
  <c r="D47"/>
  <c r="B49" l="1"/>
  <c r="D48"/>
  <c r="B50" l="1"/>
  <c r="D49"/>
  <c r="B51" l="1"/>
  <c r="D50"/>
  <c r="B52" l="1"/>
  <c r="D51"/>
  <c r="B53" l="1"/>
  <c r="D52"/>
  <c r="B54" l="1"/>
  <c r="D53"/>
  <c r="B55" l="1"/>
  <c r="D54"/>
  <c r="B56" l="1"/>
  <c r="D55"/>
  <c r="B57" l="1"/>
  <c r="D56"/>
  <c r="B58" l="1"/>
  <c r="D57"/>
  <c r="B59" l="1"/>
  <c r="D58"/>
  <c r="B60" l="1"/>
  <c r="D59"/>
  <c r="B61" l="1"/>
  <c r="D60"/>
  <c r="B62" l="1"/>
  <c r="D61"/>
  <c r="B63" l="1"/>
  <c r="D62"/>
  <c r="B64" l="1"/>
  <c r="D63"/>
  <c r="B65" l="1"/>
  <c r="D64"/>
  <c r="B66" l="1"/>
  <c r="D65"/>
  <c r="D66" l="1"/>
  <c r="B67"/>
  <c r="B68" l="1"/>
  <c r="D67"/>
  <c r="D68" l="1"/>
  <c r="B69"/>
  <c r="B70" l="1"/>
  <c r="D69"/>
  <c r="D70" l="1"/>
  <c r="B71"/>
  <c r="D71" l="1"/>
  <c r="B72"/>
  <c r="D72" l="1"/>
  <c r="B73"/>
  <c r="B74" l="1"/>
  <c r="D73"/>
  <c r="B75" l="1"/>
  <c r="D74"/>
  <c r="B76" l="1"/>
  <c r="D75"/>
  <c r="D76" l="1"/>
  <c r="B77"/>
  <c r="D77" s="1"/>
</calcChain>
</file>

<file path=xl/sharedStrings.xml><?xml version="1.0" encoding="utf-8"?>
<sst xmlns="http://schemas.openxmlformats.org/spreadsheetml/2006/main" count="208" uniqueCount="130">
  <si>
    <t>imię nazwisko</t>
  </si>
  <si>
    <t>nazwa firmy</t>
  </si>
  <si>
    <t>tydzień</t>
  </si>
  <si>
    <t xml:space="preserve">    -</t>
  </si>
  <si>
    <t>do (sob)</t>
  </si>
  <si>
    <t>od  (pn)</t>
  </si>
  <si>
    <t>adres mail (poprzedzony apostrofem)</t>
  </si>
  <si>
    <t>UWAGI</t>
  </si>
  <si>
    <t xml:space="preserve">     OGÓLNE</t>
  </si>
  <si>
    <t xml:space="preserve">     DZIEDZINOWE</t>
  </si>
  <si>
    <t>numer telefonu</t>
  </si>
  <si>
    <t>(dane osobowe zbierane są tylko i wyłącznie dla potrzeb firmy 4TG, na prośbę, usuwamy je z bazy danych)</t>
  </si>
  <si>
    <t xml:space="preserve">zainteresowanie </t>
  </si>
  <si>
    <t xml:space="preserve">szkoleniami </t>
  </si>
  <si>
    <t xml:space="preserve">w ogóle </t>
  </si>
  <si>
    <t>[jeśli jesteś zainter.wpisz 1]</t>
  </si>
  <si>
    <t>Wypełnienie tego pliku pozwoli na lepsze dopasowanie terminów warsztatów do Państwa potrzeb i możliwości czasowych.</t>
  </si>
  <si>
    <t>DLA</t>
  </si>
  <si>
    <t>EFEKT</t>
  </si>
  <si>
    <t>zawiera w sobie 15% warsztatów PROJEKTOWANIE MODELI (część 1); ostatni dzień zajęć PE jest w 70% pierwszym dniem zajęć VB</t>
  </si>
  <si>
    <t>osób, które znają MS Excel, budują proste wzory, rozumieją powiązania między wzorami i wykorzystanie znaku $</t>
  </si>
  <si>
    <t>tu polecam szczególnie decydentom, oraz osobom, które widzą, że istnieje konieczność znajomości ME Excel do dostarczania informacji - wyniku działania rachunkowości oraz wspomagania zarządzania</t>
  </si>
  <si>
    <t>wiedza i umiejętności będące podstawą dla dalszego kształcenia w projektowanie i budowie modeli (pokazanie właściwej drogi, aby MS Excel stał się przedłużeniem mózgu)</t>
  </si>
  <si>
    <t>zasady, metody i sposoby projektowanie i budowy rozwiązań dla potrzeb dostarczania informacji systemów SWD oraz SIK</t>
  </si>
  <si>
    <t>wiedza na temat budowy paneli managera (różnica między raportami a panelami managera w metodyce 4TG), język SQL do wybierania danych z baz danych i dostarczania ich do MS Excel (z wykorzystaniem MS Query), standardy raportów w metodyce 4TG</t>
  </si>
  <si>
    <t>(wszystkie pozycje po mniej więcej około 1 dnia)</t>
  </si>
  <si>
    <t>podstawowe umiejętności przy nagrywaniu makr, ich uelastycznianiu, uzupełnianiu o elementy, których nie można nagrać: selekcja oraz iteracje (pętle)</t>
  </si>
  <si>
    <t>czytanie i zapisywanie plików tekstowych; podstawowe elementy VB, które można wykorzystać do realizacji typowych funkcjonalności; zasady projektowania programów w VB, czyli analiza problemu, jego podział na części istotne z punktu widzenia przetwarzania danych, zapis każdej części w języku programowania</t>
  </si>
  <si>
    <t>wiedza na temat możliwości wykorzystania zaawansowanych makr w celu wykorzystania ich w zaawansowanych systemach (głównie SIK)</t>
  </si>
  <si>
    <t xml:space="preserve">ćwiczenia w tworzeniu zaawansowanych logicznie uniwersalnych makr (gotowe rozwiązania); </t>
  </si>
  <si>
    <t>WARSZTATY OGÓLNOROZWOJOWE</t>
  </si>
  <si>
    <t xml:space="preserve">CZAS </t>
  </si>
  <si>
    <t>4 DNI x 8H</t>
  </si>
  <si>
    <t>projektantów firmowych oraz potencjalnych projektantów, osób które już budują za pomocą wzorów różne rozwiązania i sprawnie posługują się MS Excel</t>
  </si>
  <si>
    <t>projektantów firmowych  (mocno wskazane wcześniejsze uczestnictwo na VB część 1)</t>
  </si>
  <si>
    <t>PROGRAM (SKRÓT)</t>
  </si>
  <si>
    <t>* WSTĘP DO PROJEKTOWANIA (wcześniej: Zarządzanie Informacją w MS Excel z elementami metodyki 4TG)</t>
  </si>
  <si>
    <t>osób, które były przynajmniej na jednym szkoleniu warsztatów ogólnych</t>
  </si>
  <si>
    <t>WARSZTATY DZIEDZINOWE</t>
  </si>
  <si>
    <t>* BUDOWA MODELI DO BUDŻETOWANIA I CONTROLLINGU (WG METODYKI 4TG) ALG</t>
  </si>
  <si>
    <t>Zasady, metody i sposoby pracy przy projektowaniu i budowie typowych funkcjonalności systemów dostarczających informacje dla potrzeb rachunkowości i zarządzania (jak również: parametryzacja, prewencja na błędy techniczne i merytoryczne, konwersja typów danych, jakość modeli, podstawy wykorzystania MS Query do transmisji danych, podstawy VB - idea programowania)</t>
  </si>
  <si>
    <t>projektantów firmowych oraz potencjalnych projektantów - osób, które już budują za pomocą wzorów różne rozwiązania i sprawnie posługują się MS Excel (mocno wskazane wcześniejsze uczestnictwo na PE część 1)</t>
  </si>
  <si>
    <t xml:space="preserve">projektantów firmowych oraz potencjalnych projektantów oraz osób, które chciałyby usprawnić sobie pracę wykorzystując Visual Basic </t>
  </si>
  <si>
    <t xml:space="preserve">zasady programowania, schematy programowe typowych rozwiązań metodyki 4TG w VB, standardowe rozwiązania w metodyce 4TG (na przykład: obsługa listy z wykorzystaniem formy użytkownika i praktyczne wykorzystanie do sterowania parametrami raportów), </t>
  </si>
  <si>
    <t>na przykład: do wspomagania zarządzaniem danymi w rejestrach - zmiana struktury rejestru lub makro które: odczytuje parametry, buduje na ich podstawie kwerendę da baz danych, uruchamia i wykonuje kwerendę dostarczając dane dla dalszego przetwarzania</t>
  </si>
  <si>
    <t>narzędzia do budowy automatycznie działających modeli dla potrzeb budżetowania i controllingu o cechach jakościowych: bezpieczeństwo, czytelność, elastyczność</t>
  </si>
  <si>
    <t>narzędzia do budowy automatycznie działających modeli dla potrzeb prognozowania o cechach jakościowych: bezpieczeństwo, czytelność, elastyczność</t>
  </si>
  <si>
    <t xml:space="preserve">        PE2 Metodyka 4TG - Projektowanie i budowa modeli wg metodyki 4TG  część 2 -&gt; na bazie wcześniejszych zajęć: * Excel w Business Intelligence oraz * Standardy Raportów wg metodyki 4TG</t>
  </si>
  <si>
    <t>&lt;&lt;  tu należy wypełnić tylko pozycje w tych tygodniach,</t>
  </si>
  <si>
    <t xml:space="preserve">      w których  prawdopodobieństwo uczestnictwa </t>
  </si>
  <si>
    <t xml:space="preserve">     jest większe od 0%</t>
  </si>
  <si>
    <t xml:space="preserve">  wPE</t>
  </si>
  <si>
    <t xml:space="preserve">  PE1</t>
  </si>
  <si>
    <t xml:space="preserve">  PE2</t>
  </si>
  <si>
    <t xml:space="preserve">  VB1</t>
  </si>
  <si>
    <t xml:space="preserve">  VB2</t>
  </si>
  <si>
    <t xml:space="preserve">  ALG</t>
  </si>
  <si>
    <t xml:space="preserve">  PAS</t>
  </si>
  <si>
    <t>prawdopodobieństwo uczestnictwa</t>
  </si>
  <si>
    <t>w zajęciach w akceptowanych terminach</t>
  </si>
  <si>
    <t>w%</t>
  </si>
  <si>
    <t xml:space="preserve">Podanie informacji nie stanowi deklaracji uczestnictwa w warsztatach, a pozwala jedynie na lepsze planowanie czasu. </t>
  </si>
  <si>
    <t xml:space="preserve">Wiemy, że w niektórych terminach jest trudniej przyjechać na zajęcia, a w niektórych łatwiej, dlatego przy każdym zadeklarowanym terminie prosimy o podanie prawdopodobieństwa uczestnictwa. </t>
  </si>
  <si>
    <r>
      <t xml:space="preserve">       Po wypełnieniu (jedna osoba, jeden plik) poproszę przysłać na adres:   </t>
    </r>
    <r>
      <rPr>
        <b/>
        <u/>
        <sz val="14"/>
        <color rgb="FF0070C0"/>
        <rFont val="Calibri"/>
        <family val="2"/>
        <charset val="238"/>
      </rPr>
      <t>tomasz.gluszkowski@4tg.pl</t>
    </r>
  </si>
  <si>
    <t xml:space="preserve">1. Uczymy projektowania rozwiązań </t>
  </si>
  <si>
    <t xml:space="preserve">- analizy problemów do rozwiązania (dzielenia problemów na części), </t>
  </si>
  <si>
    <t>- projektowania top down,</t>
  </si>
  <si>
    <t xml:space="preserve">- budowy i późniejszego wykorzystania standardowych rozwiązań, które pozwala na przejście z projektowania metodą top down do projektowania metodą mieszaną, </t>
  </si>
  <si>
    <t>2. Uczymy schematów budowy typowych modeli</t>
  </si>
  <si>
    <t xml:space="preserve">3. Budujemy modele według schematów, wykorzystujemy przy budowie standardy rozwiązań. </t>
  </si>
  <si>
    <t>4. Uczymy schematów:</t>
  </si>
  <si>
    <t>- transmisji danych,</t>
  </si>
  <si>
    <t>- przetwarzania danych,</t>
  </si>
  <si>
    <t>- raportowania (w tym budowa dashboardów),</t>
  </si>
  <si>
    <t>- zasady budowy struktur danych w MS Excel służących do przechowania informacji,</t>
  </si>
  <si>
    <t>- zasad budowy algorytmów.</t>
  </si>
  <si>
    <t>5. Uczymy posługiwania się Visual Basic (ważne umiejętności przy projektowaniu oprogramowania oraz budowie programów)</t>
  </si>
  <si>
    <t>6. Uczymy budowy standardowych narzędzi w Visual Basic wykorzystywanych przy tworzeniu rozwiązań (systemów klas: SIK oraz SWD)</t>
  </si>
  <si>
    <t xml:space="preserve">7. Uczymy wykorzystania SQL przy realizacji systemów wykorzystujących zewnętrzne zasoby danych. </t>
  </si>
  <si>
    <t>8. Uczymy projektowania i budowy dziedzinowych systemów zarzadzania:</t>
  </si>
  <si>
    <t>- budżetowania i controllingu,</t>
  </si>
  <si>
    <t>- prognozowania sprzedaży i analiz sprzedaży,</t>
  </si>
  <si>
    <t xml:space="preserve">- logistyki (wspomagającego i optymalizującego zasoby przy procesach zakupów i produkcji. </t>
  </si>
  <si>
    <t xml:space="preserve">NA ZAJĘCIACH Z METODYKI 4TG ELEMENTY TECHNICZNE MS EXCEL POKAZUJEMY TYLKO PRZY OKAZJI ROZWIĄZYWANIA PROBLEMÓW, NIE UCZYMY ICH DZIAŁANIA; OPIS WYKORZYSTYWANYCH FUNKCJI W MATERIAŁACH (chyba, że będą pytania od uczestników). </t>
  </si>
  <si>
    <t xml:space="preserve">RÓŻNICA MIĘDZY WARSZTATAMI: WSTĘP DO PROJEKTOWANIA, a METODYKA 4TG - PROJEKTOWNIE MODELI </t>
  </si>
  <si>
    <t>* Metodyka 4TG - Projektowanie i budowa modeli wg metodyki 4TG  (część 2)</t>
  </si>
  <si>
    <t>* Metodyka 4TG - Projektowanie i budowa modeli  (cześć 1)</t>
  </si>
  <si>
    <t xml:space="preserve">NA ZAJĘCIACH ZE WSTĘPU DO METODYKI 4TG CZĘŚĆ CZASU POŚWIĘCAMY NA POKAZANIE DZIAŁANIA UŻYWANYCH W METODYCE 4TG ELEMENTÓW MS EXCEL </t>
  </si>
  <si>
    <t>NA ZAJĘCIACH Z VISUAL BASIC (część 1) GŁÓWNĄ CZĘŚĆ CZASU POŚWIĄCAMY NA WŁAŚCIWE ZASADY PROJEKTOWANIA I PROGRAMOWANIA - BEZ TEGO SZKODA CZASU NA ZABAWĘ Z VISUAL BASIC</t>
  </si>
  <si>
    <t xml:space="preserve">Autor ma olbrzymie doświadczenie w programowaniu i dydaktyce programowania. </t>
  </si>
  <si>
    <t xml:space="preserve">Przykładem niech będzie fakt, że w latach 90-tych prowadził koło informatyczne w XXVI LO – czterech uczniów z tego koła było finalistami ogólnopolskiej olimpiady informatycznej (w pierwszej 40-tce w Polsce). </t>
  </si>
  <si>
    <t xml:space="preserve">              Z tego względu stosowane zasady w znacznej części są różne od tych, które dziś najczęściej są stosowane do budowy rozwiązań w praktyce.</t>
  </si>
  <si>
    <t>zawiera w sobie 80-90% przykładów WSTĘP DO PROJEKTOWANIA (inaczej przedstawionych); informacji na tych zajęciach jest przekazywanych ponad 2xwięcej niż na warsztatach WSTĘP DO PROJEKTOWANIA</t>
  </si>
  <si>
    <t>WSTĘP</t>
  </si>
  <si>
    <t>* BUDOWA MODELI DO PROGNOZOWANIA SPRZEDAŻY (WG METODYKI 4TG) PAS</t>
  </si>
  <si>
    <t>* Metodyka 4TG - Visual Basic - dobre zasady progrmowania  (część 1)</t>
  </si>
  <si>
    <t>* Metodyka 4TG - Visual Basic - standardy rozwiązań w VB for Excel (część 2)</t>
  </si>
  <si>
    <t xml:space="preserve">        ALG BUDOWA MODELI DO BUDŻETOWANIA I CONTROLLINGU (WG METODYKI 4TG)</t>
  </si>
  <si>
    <t xml:space="preserve">        PAS BUDOWA MODELI DO PROGNOZOWANIA SPRZEDAŻY (WG METODYKI 4TG)</t>
  </si>
  <si>
    <r>
      <t xml:space="preserve">     na każdych z warsztatów dziedzinowych uczymy </t>
    </r>
    <r>
      <rPr>
        <b/>
        <u/>
        <sz val="11"/>
        <color rgb="FFC00000"/>
        <rFont val="Calibri"/>
        <family val="2"/>
        <charset val="238"/>
        <scheme val="minor"/>
      </rPr>
      <t>budowy</t>
    </r>
    <r>
      <rPr>
        <b/>
        <sz val="11"/>
        <color rgb="FFC00000"/>
        <rFont val="Calibri"/>
        <family val="2"/>
        <charset val="238"/>
        <scheme val="minor"/>
      </rPr>
      <t xml:space="preserve"> automatycznie działających modeli/systemów</t>
    </r>
  </si>
  <si>
    <t xml:space="preserve">        BIG BUDOWA ROZWIĄZAŃ DO ANALIZ BIG DATA (WG METODYKI 4TG)</t>
  </si>
  <si>
    <t>*  BUDOWA ROZWIĄZAŃ DO ANALIZ BIG DATA (WG METODYKI 4TG) BIG</t>
  </si>
  <si>
    <t xml:space="preserve">- analizujących dane (big data). </t>
  </si>
  <si>
    <t>dd</t>
  </si>
  <si>
    <t>mm</t>
  </si>
  <si>
    <t>rrrr</t>
  </si>
  <si>
    <t xml:space="preserve">  BIG</t>
  </si>
  <si>
    <t xml:space="preserve">Przed wypełnieniem wprowadź dzisiejszy dzień, miesiąc i rok (wtedy w komórkach kolumny B i D będą widoczne daty). Wypełnia się tylko komórki, które mają zielone tło. </t>
  </si>
  <si>
    <t xml:space="preserve">w bieżącym roku </t>
  </si>
  <si>
    <t>budowa automatycznie działających rozwiązań do analiz big data</t>
  </si>
  <si>
    <r>
      <t xml:space="preserve">UWAGA. Program wszystkich szkoleń jest spójny, spaja go metodyka 4TG, której zasady pozwalają na stosowanie </t>
    </r>
    <r>
      <rPr>
        <b/>
        <sz val="11"/>
        <color rgb="FFC00000"/>
        <rFont val="Tahoma"/>
        <family val="2"/>
        <charset val="238"/>
      </rPr>
      <t>prostych w budowie, czytelnych, bezpiecznych oraz elastycznych rozwiązań</t>
    </r>
    <r>
      <rPr>
        <b/>
        <sz val="11"/>
        <color theme="1"/>
        <rFont val="Tahoma"/>
        <family val="2"/>
        <charset val="238"/>
      </rPr>
      <t>.</t>
    </r>
  </si>
  <si>
    <t>NA WSZYSTKICH ZAJĘCIACH Uczymy budowy całych struktur, to znaczy takich powiązań między wzorami, które rozwiązują typowe problemy (są to standardowe rozwiązania), uczymy schematów postępowania</t>
  </si>
  <si>
    <t>SQL z MS Query / standardy raportów, schematy / budowa modelu z automatyzacją raportowania (przykład ANALIZY SPRZEDAŻY) z panelem managera sterowanym parametrami /projekt aplikacji z transmisją danych i raportami, przykład zastosowania: LEAN MANUFACTURING</t>
  </si>
  <si>
    <t xml:space="preserve">        wPE Wstęp do Metodyki 4TG (NARZĘDZIA DO BUDOWY ROBOTÓW w MS EXCEL))</t>
  </si>
  <si>
    <t xml:space="preserve">        PE1 Metodyka 4TG (NARZĘDZIA DO BUDOWY ROBOTÓW w MS EXCEL) - Projektowanie i budowa modeli cześć 1</t>
  </si>
  <si>
    <t xml:space="preserve">        VB1 Metodyka 4TG (NARZĘDZIA DO BUDOWY ROBOTÓW w MS EXCEL) - Visual Basic - dobre zasady progrmowania część 1</t>
  </si>
  <si>
    <t xml:space="preserve">        VB2 Metodyka 4TG (NARZĘDZIA DO BUDOWY ROBOTÓW w MS EXCEL) - Visual Basic - standardy rozwiązań w VB for Excel część 2</t>
  </si>
  <si>
    <t xml:space="preserve">        Narzędzia: LISTY &amp; SZABLONY do Dashboard w Robotic Process Automation (RPA)</t>
  </si>
  <si>
    <t xml:space="preserve">  SLS</t>
  </si>
  <si>
    <t>NARZĄDZIA DO WYKORZYSTANIA W BUDOWANYCH SYSTEMACH</t>
  </si>
  <si>
    <t>3 DNI x 7H zegarowych</t>
  </si>
  <si>
    <t>4 DNI x 7H zegarowych</t>
  </si>
  <si>
    <t>2 DNI x 7H zegarowych</t>
  </si>
  <si>
    <t>* Narzędzia: LISTY &amp; SZABLONY do Dashboard w Robotic Process Automation (RPA)  SLS</t>
  </si>
  <si>
    <t>osób, które znją Visual Basic przynajmniej na poziomie dobrym</t>
  </si>
  <si>
    <t>założenia, analiza, projektowanie, budowa, testowanie oraz wdrożenie narzędzia do zarządzania listami i szablonami (do wykorzystania w DASHBOARD) przez analityków i managerów</t>
  </si>
  <si>
    <t xml:space="preserve">  INNE</t>
  </si>
  <si>
    <t xml:space="preserve">        jeli masz propozycje warsztatów związanych z zastosowaniem Metodyki 4TG, to napisz temat &gt;&gt;&gt;</t>
  </si>
  <si>
    <t>Język 4TG</t>
  </si>
  <si>
    <t xml:space="preserve">        w opracowaniu (język zawiera potrzebne funkcjonalności realizowane za pomocą programu, a nie wzorów; napisany jest w VBA; jedna instrukcja języka to od kilkunastu do stu kilkudziesięciu instrukcji VBA)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</si>
</sst>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2" tint="-0.499984740745262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4" tint="-0.249977111117893"/>
      <name val="Tahoma"/>
      <family val="2"/>
      <charset val="238"/>
    </font>
    <font>
      <b/>
      <sz val="11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rgb="FF0070C0"/>
      <name val="Calibri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u/>
      <sz val="11"/>
      <color rgb="FFC0000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/>
    <xf numFmtId="14" fontId="0" fillId="0" borderId="0" xfId="0" quotePrefix="1" applyNumberFormat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1" fillId="2" borderId="1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3" fillId="0" borderId="0" xfId="0" quotePrefix="1" applyFont="1"/>
    <xf numFmtId="0" fontId="10" fillId="0" borderId="0" xfId="0" applyFont="1" applyAlignment="1">
      <alignment horizontal="right"/>
    </xf>
    <xf numFmtId="0" fontId="0" fillId="0" borderId="0" xfId="0" applyNumberFormat="1" applyAlignment="1">
      <alignment horizontal="left"/>
    </xf>
    <xf numFmtId="0" fontId="1" fillId="3" borderId="1" xfId="0" applyNumberFormat="1" applyFont="1" applyFill="1" applyBorder="1" applyProtection="1">
      <protection locked="0"/>
    </xf>
    <xf numFmtId="9" fontId="0" fillId="3" borderId="1" xfId="0" applyNumberFormat="1" applyFill="1" applyBorder="1" applyAlignment="1" applyProtection="1">
      <protection locked="0"/>
    </xf>
    <xf numFmtId="0" fontId="0" fillId="3" borderId="1" xfId="0" applyNumberFormat="1" applyFill="1" applyBorder="1" applyProtection="1">
      <protection locked="0"/>
    </xf>
    <xf numFmtId="0" fontId="1" fillId="3" borderId="1" xfId="0" quotePrefix="1" applyNumberFormat="1" applyFont="1" applyFill="1" applyBorder="1" applyProtection="1">
      <protection locked="0"/>
    </xf>
    <xf numFmtId="14" fontId="0" fillId="0" borderId="1" xfId="0" applyNumberFormat="1" applyBorder="1"/>
    <xf numFmtId="0" fontId="1" fillId="3" borderId="0" xfId="0" applyNumberFormat="1" applyFont="1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372533</xdr:colOff>
      <xdr:row>3</xdr:row>
      <xdr:rowOff>148961</xdr:rowOff>
    </xdr:from>
    <xdr:to>
      <xdr:col>1</xdr:col>
      <xdr:colOff>250031</xdr:colOff>
      <xdr:row>12</xdr:row>
      <xdr:rowOff>107156</xdr:rowOff>
    </xdr:to>
    <xdr:pic>
      <xdr:nvPicPr>
        <xdr:cNvPr id="1041" name="Picture 1" descr="4T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2533" y="589492"/>
          <a:ext cx="1770592" cy="1672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77"/>
  <sheetViews>
    <sheetView showGridLines="0" tabSelected="1" zoomScale="80" zoomScaleNormal="80" workbookViewId="0">
      <selection activeCell="S28" sqref="S28"/>
    </sheetView>
  </sheetViews>
  <sheetFormatPr defaultRowHeight="15"/>
  <cols>
    <col min="1" max="1" width="28.42578125" customWidth="1"/>
    <col min="2" max="2" width="12.7109375" customWidth="1"/>
    <col min="3" max="3" width="4.5703125" customWidth="1"/>
    <col min="4" max="4" width="12.7109375" customWidth="1"/>
    <col min="5" max="5" width="2.28515625" customWidth="1"/>
    <col min="6" max="8" width="9.7109375" customWidth="1"/>
    <col min="12" max="12" width="10.42578125" bestFit="1" customWidth="1"/>
    <col min="13" max="16" width="4.42578125" customWidth="1"/>
    <col min="17" max="17" width="60.7109375" customWidth="1"/>
    <col min="18" max="18" width="4.42578125" customWidth="1"/>
    <col min="19" max="19" width="60.7109375" customWidth="1"/>
    <col min="46" max="49" width="8.85546875" customWidth="1"/>
    <col min="50" max="50" width="11.28515625" customWidth="1"/>
    <col min="51" max="51" width="8.85546875" customWidth="1"/>
    <col min="52" max="52" width="11.28515625" customWidth="1"/>
    <col min="53" max="53" width="8.85546875" customWidth="1"/>
  </cols>
  <sheetData>
    <row r="1" spans="2:53" ht="5.0999999999999996" customHeight="1"/>
    <row r="2" spans="2:53">
      <c r="B2" s="2" t="s">
        <v>16</v>
      </c>
    </row>
    <row r="3" spans="2:53">
      <c r="B3" s="2" t="s">
        <v>61</v>
      </c>
    </row>
    <row r="4" spans="2:53">
      <c r="B4" s="2" t="s">
        <v>62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53" ht="15" customHeight="1">
      <c r="B5" s="2"/>
      <c r="C5" s="19" t="s">
        <v>107</v>
      </c>
    </row>
    <row r="6" spans="2:53" ht="15" customHeight="1">
      <c r="B6" s="2"/>
      <c r="F6" s="22" t="s">
        <v>103</v>
      </c>
      <c r="G6" s="22" t="s">
        <v>104</v>
      </c>
      <c r="H6" s="22" t="s">
        <v>105</v>
      </c>
    </row>
    <row r="7" spans="2:53" ht="15" customHeight="1">
      <c r="B7" s="2"/>
      <c r="F7" s="24"/>
      <c r="G7" s="24"/>
      <c r="H7" s="24"/>
      <c r="AT7" t="b">
        <f>AND(ISNUMBER(F7),F7&gt;0)</f>
        <v>0</v>
      </c>
      <c r="AU7" t="b">
        <f>AND(ISNUMBER(G7),G7&gt;0)</f>
        <v>0</v>
      </c>
      <c r="AV7" t="b">
        <f>AND(ISNUMBER(H7),H7&gt;0)</f>
        <v>0</v>
      </c>
      <c r="AW7" t="b">
        <f>AND(AT7:AV7)</f>
        <v>0</v>
      </c>
      <c r="AX7" s="4" t="e">
        <f>DATE(IF(H17&lt;2000,0,0)+H7,G7,F7+35)</f>
        <v>#NUM!</v>
      </c>
      <c r="AY7" t="e">
        <f>MOD(9-WEEKDAY(AX7),7)</f>
        <v>#NUM!</v>
      </c>
      <c r="AZ7" s="4" t="e">
        <f>AX7+AY7</f>
        <v>#NUM!</v>
      </c>
      <c r="BA7" t="e">
        <f>TEXT(AZ7,"dddd")</f>
        <v>#NUM!</v>
      </c>
    </row>
    <row r="8" spans="2:53" ht="15" customHeight="1">
      <c r="B8" s="2"/>
    </row>
    <row r="9" spans="2:53">
      <c r="B9" s="2"/>
      <c r="O9" s="3" t="s">
        <v>0</v>
      </c>
      <c r="Q9" s="24"/>
    </row>
    <row r="10" spans="2:53">
      <c r="M10" s="3"/>
      <c r="N10" s="3"/>
      <c r="O10" s="3" t="s">
        <v>6</v>
      </c>
      <c r="Q10" s="27"/>
    </row>
    <row r="11" spans="2:53">
      <c r="F11" s="8" t="s">
        <v>12</v>
      </c>
      <c r="H11" s="15" t="s">
        <v>12</v>
      </c>
      <c r="M11" s="3"/>
      <c r="N11" s="3"/>
      <c r="O11" s="3" t="s">
        <v>10</v>
      </c>
      <c r="Q11" s="24"/>
    </row>
    <row r="12" spans="2:53">
      <c r="F12" s="8" t="s">
        <v>13</v>
      </c>
      <c r="H12" s="15" t="s">
        <v>13</v>
      </c>
      <c r="M12" s="3"/>
      <c r="N12" s="3"/>
      <c r="O12" s="3" t="s">
        <v>1</v>
      </c>
      <c r="Q12" s="24"/>
    </row>
    <row r="13" spans="2:53">
      <c r="F13" s="8" t="s">
        <v>108</v>
      </c>
      <c r="H13" s="15" t="s">
        <v>14</v>
      </c>
      <c r="M13" s="3"/>
      <c r="N13" s="3"/>
      <c r="Q13" s="7" t="s">
        <v>11</v>
      </c>
    </row>
    <row r="14" spans="2:53">
      <c r="F14" s="8" t="s">
        <v>15</v>
      </c>
      <c r="H14" s="15" t="s">
        <v>15</v>
      </c>
      <c r="I14" s="2"/>
    </row>
    <row r="15" spans="2:53">
      <c r="H15" s="2"/>
      <c r="I15" s="2" t="s">
        <v>8</v>
      </c>
    </row>
    <row r="16" spans="2:53">
      <c r="F16" s="24"/>
      <c r="G16" s="16" t="s">
        <v>51</v>
      </c>
      <c r="H16" s="14"/>
      <c r="I16" t="s">
        <v>113</v>
      </c>
    </row>
    <row r="17" spans="5:19">
      <c r="F17" s="24"/>
      <c r="G17" s="16" t="s">
        <v>52</v>
      </c>
      <c r="H17" s="14"/>
      <c r="I17" t="s">
        <v>114</v>
      </c>
    </row>
    <row r="18" spans="5:19">
      <c r="F18" s="24"/>
      <c r="G18" s="16" t="s">
        <v>53</v>
      </c>
      <c r="H18" s="14"/>
      <c r="I18" t="s">
        <v>47</v>
      </c>
    </row>
    <row r="19" spans="5:19">
      <c r="F19" s="24"/>
      <c r="G19" s="16" t="s">
        <v>54</v>
      </c>
      <c r="H19" s="14"/>
      <c r="I19" t="s">
        <v>115</v>
      </c>
    </row>
    <row r="20" spans="5:19">
      <c r="F20" s="24"/>
      <c r="G20" s="16" t="s">
        <v>55</v>
      </c>
      <c r="H20" s="14"/>
      <c r="I20" t="s">
        <v>116</v>
      </c>
    </row>
    <row r="21" spans="5:19">
      <c r="F21" s="16"/>
      <c r="G21" s="16"/>
      <c r="H21" s="16"/>
      <c r="I21" s="2" t="s">
        <v>9</v>
      </c>
      <c r="K21" s="19" t="s">
        <v>99</v>
      </c>
    </row>
    <row r="22" spans="5:19" ht="5.0999999999999996" customHeight="1">
      <c r="F22" s="16"/>
      <c r="G22" s="16"/>
      <c r="H22" s="16"/>
    </row>
    <row r="23" spans="5:19">
      <c r="F23" s="24"/>
      <c r="G23" s="16" t="s">
        <v>56</v>
      </c>
      <c r="H23" s="14"/>
      <c r="I23" t="s">
        <v>97</v>
      </c>
    </row>
    <row r="24" spans="5:19">
      <c r="F24" s="24"/>
      <c r="G24" s="16" t="s">
        <v>57</v>
      </c>
      <c r="H24" s="14"/>
      <c r="I24" s="6" t="s">
        <v>98</v>
      </c>
      <c r="J24" s="6"/>
      <c r="K24" s="6"/>
    </row>
    <row r="25" spans="5:19">
      <c r="E25" s="6"/>
      <c r="F25" s="24"/>
      <c r="G25" s="23" t="s">
        <v>106</v>
      </c>
      <c r="H25" s="14"/>
      <c r="I25" s="6" t="s">
        <v>100</v>
      </c>
      <c r="J25" s="6"/>
      <c r="K25" s="6"/>
      <c r="L25" s="6"/>
    </row>
    <row r="26" spans="5:19">
      <c r="E26" s="6"/>
      <c r="F26" s="24"/>
      <c r="G26" s="23" t="s">
        <v>118</v>
      </c>
      <c r="H26" s="14"/>
      <c r="I26" s="6" t="s">
        <v>117</v>
      </c>
      <c r="J26" s="6"/>
      <c r="K26" s="6"/>
      <c r="L26" s="6"/>
    </row>
    <row r="27" spans="5:19">
      <c r="E27" s="6"/>
      <c r="F27" s="24"/>
      <c r="G27" s="23" t="s">
        <v>128</v>
      </c>
      <c r="H27" s="14"/>
      <c r="I27" s="6" t="s">
        <v>129</v>
      </c>
      <c r="J27" s="6"/>
      <c r="K27" s="6"/>
      <c r="L27" s="6"/>
    </row>
    <row r="28" spans="5:19">
      <c r="E28" s="6"/>
      <c r="F28" s="29"/>
      <c r="G28" s="23" t="s">
        <v>126</v>
      </c>
      <c r="H28" s="14"/>
      <c r="I28" s="6" t="s">
        <v>127</v>
      </c>
      <c r="J28" s="6"/>
      <c r="K28" s="6"/>
      <c r="L28" s="6"/>
      <c r="S28" s="26"/>
    </row>
    <row r="29" spans="5:19" ht="5.0999999999999996" customHeight="1"/>
    <row r="30" spans="5:19" ht="18.75">
      <c r="I30" s="17" t="s">
        <v>63</v>
      </c>
    </row>
    <row r="31" spans="5:19" ht="5.0999999999999996" customHeight="1">
      <c r="F31" s="2"/>
    </row>
    <row r="32" spans="5:19">
      <c r="F32" s="2" t="s">
        <v>58</v>
      </c>
    </row>
    <row r="33" spans="2:17">
      <c r="B33" s="2" t="s">
        <v>2</v>
      </c>
      <c r="F33" s="2" t="s">
        <v>59</v>
      </c>
    </row>
    <row r="34" spans="2:17">
      <c r="B34" s="2" t="s">
        <v>5</v>
      </c>
      <c r="C34" s="2"/>
      <c r="D34" s="2" t="s">
        <v>4</v>
      </c>
      <c r="F34" s="2" t="s">
        <v>60</v>
      </c>
      <c r="Q34" s="2" t="s">
        <v>7</v>
      </c>
    </row>
    <row r="35" spans="2:17" ht="5.0999999999999996" customHeight="1"/>
    <row r="36" spans="2:17">
      <c r="B36" s="28" t="str">
        <f>IF(AW7,AZ7,"")</f>
        <v/>
      </c>
      <c r="C36" s="5" t="s">
        <v>3</v>
      </c>
      <c r="D36" s="28" t="str">
        <f>IF(AW$7,B36+5,"")</f>
        <v/>
      </c>
      <c r="E36" s="1"/>
      <c r="F36" s="25"/>
      <c r="H36" s="20" t="s">
        <v>48</v>
      </c>
      <c r="Q36" s="26"/>
    </row>
    <row r="37" spans="2:17">
      <c r="B37" s="28" t="str">
        <f>IF(AW$7,B36+7,"")</f>
        <v/>
      </c>
      <c r="C37" s="5" t="s">
        <v>3</v>
      </c>
      <c r="D37" s="28" t="str">
        <f t="shared" ref="D37:D66" si="0">IF(AW$7,B37+5,"")</f>
        <v/>
      </c>
      <c r="E37" s="1"/>
      <c r="F37" s="25"/>
      <c r="H37" s="20" t="s">
        <v>49</v>
      </c>
      <c r="Q37" s="26"/>
    </row>
    <row r="38" spans="2:17">
      <c r="B38" s="28" t="str">
        <f t="shared" ref="B38:B66" si="1">IF(AW$7,B37+7,"")</f>
        <v/>
      </c>
      <c r="C38" s="5" t="s">
        <v>3</v>
      </c>
      <c r="D38" s="28" t="str">
        <f t="shared" si="0"/>
        <v/>
      </c>
      <c r="E38" s="1"/>
      <c r="F38" s="25"/>
      <c r="H38" s="20" t="s">
        <v>50</v>
      </c>
      <c r="Q38" s="26"/>
    </row>
    <row r="39" spans="2:17">
      <c r="B39" s="28" t="str">
        <f t="shared" si="1"/>
        <v/>
      </c>
      <c r="C39" s="5" t="s">
        <v>3</v>
      </c>
      <c r="D39" s="28" t="str">
        <f t="shared" si="0"/>
        <v/>
      </c>
      <c r="E39" s="1"/>
      <c r="F39" s="25"/>
      <c r="H39" s="7"/>
      <c r="Q39" s="26"/>
    </row>
    <row r="40" spans="2:17">
      <c r="B40" s="28" t="str">
        <f t="shared" si="1"/>
        <v/>
      </c>
      <c r="C40" s="5" t="s">
        <v>3</v>
      </c>
      <c r="D40" s="28" t="str">
        <f t="shared" si="0"/>
        <v/>
      </c>
      <c r="E40" s="1"/>
      <c r="F40" s="25"/>
      <c r="H40" s="7"/>
      <c r="Q40" s="26"/>
    </row>
    <row r="41" spans="2:17">
      <c r="B41" s="28" t="str">
        <f t="shared" si="1"/>
        <v/>
      </c>
      <c r="C41" s="5" t="s">
        <v>3</v>
      </c>
      <c r="D41" s="28" t="str">
        <f t="shared" si="0"/>
        <v/>
      </c>
      <c r="E41" s="1"/>
      <c r="F41" s="25"/>
      <c r="H41" s="7"/>
      <c r="Q41" s="26"/>
    </row>
    <row r="42" spans="2:17">
      <c r="B42" s="28" t="str">
        <f t="shared" si="1"/>
        <v/>
      </c>
      <c r="C42" s="5" t="s">
        <v>3</v>
      </c>
      <c r="D42" s="28" t="str">
        <f t="shared" si="0"/>
        <v/>
      </c>
      <c r="F42" s="25"/>
      <c r="H42" s="7"/>
      <c r="Q42" s="26"/>
    </row>
    <row r="43" spans="2:17">
      <c r="B43" s="28" t="str">
        <f t="shared" si="1"/>
        <v/>
      </c>
      <c r="C43" s="5" t="s">
        <v>3</v>
      </c>
      <c r="D43" s="28" t="str">
        <f t="shared" si="0"/>
        <v/>
      </c>
      <c r="F43" s="25"/>
      <c r="H43" s="7"/>
      <c r="Q43" s="26"/>
    </row>
    <row r="44" spans="2:17">
      <c r="B44" s="28" t="str">
        <f t="shared" si="1"/>
        <v/>
      </c>
      <c r="C44" s="5" t="s">
        <v>3</v>
      </c>
      <c r="D44" s="28" t="str">
        <f t="shared" si="0"/>
        <v/>
      </c>
      <c r="F44" s="25"/>
      <c r="H44" s="7"/>
      <c r="Q44" s="26"/>
    </row>
    <row r="45" spans="2:17">
      <c r="B45" s="28" t="str">
        <f t="shared" si="1"/>
        <v/>
      </c>
      <c r="C45" s="5" t="s">
        <v>3</v>
      </c>
      <c r="D45" s="28" t="str">
        <f t="shared" si="0"/>
        <v/>
      </c>
      <c r="F45" s="25"/>
      <c r="H45" s="7"/>
      <c r="Q45" s="26"/>
    </row>
    <row r="46" spans="2:17">
      <c r="B46" s="28" t="str">
        <f t="shared" si="1"/>
        <v/>
      </c>
      <c r="C46" s="5" t="s">
        <v>3</v>
      </c>
      <c r="D46" s="28" t="str">
        <f t="shared" si="0"/>
        <v/>
      </c>
      <c r="F46" s="25"/>
      <c r="H46" s="7"/>
      <c r="Q46" s="26"/>
    </row>
    <row r="47" spans="2:17">
      <c r="B47" s="28" t="str">
        <f t="shared" si="1"/>
        <v/>
      </c>
      <c r="C47" s="5" t="s">
        <v>3</v>
      </c>
      <c r="D47" s="28" t="str">
        <f t="shared" si="0"/>
        <v/>
      </c>
      <c r="F47" s="25"/>
      <c r="H47" s="7"/>
      <c r="Q47" s="26"/>
    </row>
    <row r="48" spans="2:17">
      <c r="B48" s="28" t="str">
        <f t="shared" si="1"/>
        <v/>
      </c>
      <c r="C48" s="5" t="s">
        <v>3</v>
      </c>
      <c r="D48" s="28" t="str">
        <f t="shared" si="0"/>
        <v/>
      </c>
      <c r="F48" s="25"/>
      <c r="H48" s="7"/>
      <c r="Q48" s="26"/>
    </row>
    <row r="49" spans="2:17">
      <c r="B49" s="28" t="str">
        <f t="shared" si="1"/>
        <v/>
      </c>
      <c r="C49" s="5" t="s">
        <v>3</v>
      </c>
      <c r="D49" s="28" t="str">
        <f t="shared" si="0"/>
        <v/>
      </c>
      <c r="F49" s="25"/>
      <c r="H49" s="7"/>
      <c r="Q49" s="26"/>
    </row>
    <row r="50" spans="2:17">
      <c r="B50" s="28" t="str">
        <f t="shared" si="1"/>
        <v/>
      </c>
      <c r="C50" s="5" t="s">
        <v>3</v>
      </c>
      <c r="D50" s="28" t="str">
        <f t="shared" si="0"/>
        <v/>
      </c>
      <c r="F50" s="25"/>
      <c r="H50" s="7"/>
      <c r="Q50" s="26"/>
    </row>
    <row r="51" spans="2:17">
      <c r="B51" s="28" t="str">
        <f t="shared" si="1"/>
        <v/>
      </c>
      <c r="C51" s="5" t="s">
        <v>3</v>
      </c>
      <c r="D51" s="28" t="str">
        <f t="shared" si="0"/>
        <v/>
      </c>
      <c r="F51" s="25"/>
      <c r="H51" s="7"/>
      <c r="Q51" s="26"/>
    </row>
    <row r="52" spans="2:17">
      <c r="B52" s="28" t="str">
        <f t="shared" si="1"/>
        <v/>
      </c>
      <c r="C52" s="5" t="s">
        <v>3</v>
      </c>
      <c r="D52" s="28" t="str">
        <f t="shared" si="0"/>
        <v/>
      </c>
      <c r="F52" s="25"/>
      <c r="H52" s="7"/>
      <c r="Q52" s="26"/>
    </row>
    <row r="53" spans="2:17">
      <c r="B53" s="28" t="str">
        <f t="shared" si="1"/>
        <v/>
      </c>
      <c r="C53" s="5" t="s">
        <v>3</v>
      </c>
      <c r="D53" s="28" t="str">
        <f t="shared" si="0"/>
        <v/>
      </c>
      <c r="F53" s="25"/>
      <c r="H53" s="7"/>
      <c r="Q53" s="26"/>
    </row>
    <row r="54" spans="2:17">
      <c r="B54" s="28" t="str">
        <f t="shared" si="1"/>
        <v/>
      </c>
      <c r="C54" s="5" t="s">
        <v>3</v>
      </c>
      <c r="D54" s="28" t="str">
        <f t="shared" si="0"/>
        <v/>
      </c>
      <c r="F54" s="25"/>
      <c r="H54" s="7"/>
      <c r="Q54" s="26"/>
    </row>
    <row r="55" spans="2:17">
      <c r="B55" s="28" t="str">
        <f t="shared" si="1"/>
        <v/>
      </c>
      <c r="C55" s="5" t="s">
        <v>3</v>
      </c>
      <c r="D55" s="28" t="str">
        <f t="shared" si="0"/>
        <v/>
      </c>
      <c r="F55" s="25"/>
      <c r="H55" s="7"/>
      <c r="Q55" s="26"/>
    </row>
    <row r="56" spans="2:17">
      <c r="B56" s="28" t="str">
        <f t="shared" si="1"/>
        <v/>
      </c>
      <c r="C56" s="5" t="s">
        <v>3</v>
      </c>
      <c r="D56" s="28" t="str">
        <f t="shared" si="0"/>
        <v/>
      </c>
      <c r="F56" s="25"/>
      <c r="H56" s="7"/>
      <c r="Q56" s="26"/>
    </row>
    <row r="57" spans="2:17">
      <c r="B57" s="28" t="str">
        <f t="shared" si="1"/>
        <v/>
      </c>
      <c r="C57" s="5" t="s">
        <v>3</v>
      </c>
      <c r="D57" s="28" t="str">
        <f t="shared" si="0"/>
        <v/>
      </c>
      <c r="F57" s="25"/>
      <c r="H57" s="7"/>
      <c r="Q57" s="26"/>
    </row>
    <row r="58" spans="2:17">
      <c r="B58" s="28" t="str">
        <f t="shared" si="1"/>
        <v/>
      </c>
      <c r="C58" s="5" t="s">
        <v>3</v>
      </c>
      <c r="D58" s="28" t="str">
        <f t="shared" si="0"/>
        <v/>
      </c>
      <c r="F58" s="25"/>
      <c r="H58" s="7"/>
      <c r="Q58" s="26"/>
    </row>
    <row r="59" spans="2:17">
      <c r="B59" s="28" t="str">
        <f t="shared" si="1"/>
        <v/>
      </c>
      <c r="C59" s="5" t="s">
        <v>3</v>
      </c>
      <c r="D59" s="28" t="str">
        <f t="shared" si="0"/>
        <v/>
      </c>
      <c r="F59" s="25"/>
      <c r="H59" s="7"/>
      <c r="Q59" s="26"/>
    </row>
    <row r="60" spans="2:17">
      <c r="B60" s="28" t="str">
        <f t="shared" si="1"/>
        <v/>
      </c>
      <c r="C60" s="5" t="s">
        <v>3</v>
      </c>
      <c r="D60" s="28" t="str">
        <f t="shared" si="0"/>
        <v/>
      </c>
      <c r="F60" s="25"/>
      <c r="H60" s="7"/>
      <c r="Q60" s="26"/>
    </row>
    <row r="61" spans="2:17">
      <c r="B61" s="28" t="str">
        <f t="shared" si="1"/>
        <v/>
      </c>
      <c r="C61" s="5" t="s">
        <v>3</v>
      </c>
      <c r="D61" s="28" t="str">
        <f t="shared" si="0"/>
        <v/>
      </c>
      <c r="F61" s="25"/>
      <c r="H61" s="7"/>
      <c r="Q61" s="26"/>
    </row>
    <row r="62" spans="2:17">
      <c r="B62" s="28" t="str">
        <f t="shared" si="1"/>
        <v/>
      </c>
      <c r="C62" s="5" t="s">
        <v>3</v>
      </c>
      <c r="D62" s="28" t="str">
        <f t="shared" si="0"/>
        <v/>
      </c>
      <c r="F62" s="25"/>
      <c r="H62" s="7"/>
      <c r="Q62" s="26"/>
    </row>
    <row r="63" spans="2:17">
      <c r="B63" s="28" t="str">
        <f t="shared" si="1"/>
        <v/>
      </c>
      <c r="C63" s="5" t="s">
        <v>3</v>
      </c>
      <c r="D63" s="28" t="str">
        <f t="shared" si="0"/>
        <v/>
      </c>
      <c r="F63" s="25"/>
      <c r="H63" s="7"/>
      <c r="Q63" s="26"/>
    </row>
    <row r="64" spans="2:17">
      <c r="B64" s="28" t="str">
        <f t="shared" si="1"/>
        <v/>
      </c>
      <c r="C64" s="5" t="s">
        <v>3</v>
      </c>
      <c r="D64" s="28" t="str">
        <f t="shared" si="0"/>
        <v/>
      </c>
      <c r="F64" s="25"/>
      <c r="H64" s="7"/>
      <c r="Q64" s="26"/>
    </row>
    <row r="65" spans="2:17">
      <c r="B65" s="28" t="str">
        <f t="shared" si="1"/>
        <v/>
      </c>
      <c r="C65" s="5" t="s">
        <v>3</v>
      </c>
      <c r="D65" s="28" t="str">
        <f t="shared" si="0"/>
        <v/>
      </c>
      <c r="F65" s="25"/>
      <c r="H65" s="7"/>
      <c r="Q65" s="26"/>
    </row>
    <row r="66" spans="2:17">
      <c r="B66" s="28" t="str">
        <f t="shared" si="1"/>
        <v/>
      </c>
      <c r="C66" s="5" t="s">
        <v>3</v>
      </c>
      <c r="D66" s="28" t="str">
        <f t="shared" si="0"/>
        <v/>
      </c>
      <c r="F66" s="25"/>
      <c r="H66" s="7"/>
      <c r="Q66" s="26"/>
    </row>
    <row r="67" spans="2:17">
      <c r="B67" s="28" t="str">
        <f t="shared" ref="B67:B77" si="2">IF(AW$7,B66+7,"")</f>
        <v/>
      </c>
      <c r="C67" s="5" t="s">
        <v>3</v>
      </c>
      <c r="D67" s="28" t="str">
        <f t="shared" ref="D67:D77" si="3">IF(AW$7,B67+5,"")</f>
        <v/>
      </c>
      <c r="F67" s="25"/>
      <c r="H67" s="7"/>
      <c r="Q67" s="26"/>
    </row>
    <row r="68" spans="2:17">
      <c r="B68" s="28" t="str">
        <f t="shared" si="2"/>
        <v/>
      </c>
      <c r="C68" s="5" t="s">
        <v>3</v>
      </c>
      <c r="D68" s="28" t="str">
        <f t="shared" si="3"/>
        <v/>
      </c>
      <c r="F68" s="25"/>
      <c r="H68" s="7"/>
      <c r="Q68" s="26"/>
    </row>
    <row r="69" spans="2:17">
      <c r="B69" s="28" t="str">
        <f t="shared" si="2"/>
        <v/>
      </c>
      <c r="C69" s="5" t="s">
        <v>3</v>
      </c>
      <c r="D69" s="28" t="str">
        <f t="shared" si="3"/>
        <v/>
      </c>
      <c r="F69" s="25"/>
      <c r="H69" s="7"/>
      <c r="Q69" s="26"/>
    </row>
    <row r="70" spans="2:17">
      <c r="B70" s="28" t="str">
        <f t="shared" si="2"/>
        <v/>
      </c>
      <c r="C70" s="5" t="s">
        <v>3</v>
      </c>
      <c r="D70" s="28" t="str">
        <f t="shared" si="3"/>
        <v/>
      </c>
      <c r="F70" s="25"/>
      <c r="H70" s="7"/>
      <c r="Q70" s="26"/>
    </row>
    <row r="71" spans="2:17">
      <c r="B71" s="28" t="str">
        <f t="shared" si="2"/>
        <v/>
      </c>
      <c r="C71" s="5" t="s">
        <v>3</v>
      </c>
      <c r="D71" s="28" t="str">
        <f t="shared" si="3"/>
        <v/>
      </c>
      <c r="F71" s="25"/>
      <c r="H71" s="7"/>
      <c r="Q71" s="26"/>
    </row>
    <row r="72" spans="2:17">
      <c r="B72" s="28" t="str">
        <f t="shared" si="2"/>
        <v/>
      </c>
      <c r="C72" s="5" t="s">
        <v>3</v>
      </c>
      <c r="D72" s="28" t="str">
        <f t="shared" si="3"/>
        <v/>
      </c>
      <c r="F72" s="25"/>
      <c r="H72" s="7"/>
      <c r="Q72" s="26"/>
    </row>
    <row r="73" spans="2:17">
      <c r="B73" s="28" t="str">
        <f t="shared" si="2"/>
        <v/>
      </c>
      <c r="C73" s="5" t="s">
        <v>3</v>
      </c>
      <c r="D73" s="28" t="str">
        <f t="shared" si="3"/>
        <v/>
      </c>
      <c r="F73" s="25"/>
      <c r="H73" s="7"/>
      <c r="Q73" s="26"/>
    </row>
    <row r="74" spans="2:17">
      <c r="B74" s="28" t="str">
        <f t="shared" si="2"/>
        <v/>
      </c>
      <c r="C74" s="5" t="s">
        <v>3</v>
      </c>
      <c r="D74" s="28" t="str">
        <f t="shared" si="3"/>
        <v/>
      </c>
      <c r="F74" s="25"/>
      <c r="H74" s="7"/>
      <c r="Q74" s="26"/>
    </row>
    <row r="75" spans="2:17">
      <c r="B75" s="28" t="str">
        <f t="shared" si="2"/>
        <v/>
      </c>
      <c r="C75" s="5" t="s">
        <v>3</v>
      </c>
      <c r="D75" s="28" t="str">
        <f t="shared" si="3"/>
        <v/>
      </c>
      <c r="F75" s="25"/>
      <c r="H75" s="7"/>
      <c r="Q75" s="26"/>
    </row>
    <row r="76" spans="2:17">
      <c r="B76" s="28" t="str">
        <f t="shared" si="2"/>
        <v/>
      </c>
      <c r="C76" s="5" t="s">
        <v>3</v>
      </c>
      <c r="D76" s="28" t="str">
        <f t="shared" si="3"/>
        <v/>
      </c>
      <c r="F76" s="25"/>
      <c r="H76" s="7"/>
      <c r="Q76" s="26"/>
    </row>
    <row r="77" spans="2:17">
      <c r="B77" s="28" t="str">
        <f t="shared" si="2"/>
        <v/>
      </c>
      <c r="C77" s="5" t="s">
        <v>3</v>
      </c>
      <c r="D77" s="28" t="str">
        <f t="shared" si="3"/>
        <v/>
      </c>
      <c r="F77" s="25"/>
      <c r="H77" s="7"/>
      <c r="Q77" s="26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4"/>
  <sheetViews>
    <sheetView showGridLines="0" topLeftCell="A88" zoomScale="90" zoomScaleNormal="90" workbookViewId="0"/>
  </sheetViews>
  <sheetFormatPr defaultColWidth="9.140625" defaultRowHeight="14.25"/>
  <cols>
    <col min="1" max="2" width="6.7109375" style="11" customWidth="1"/>
    <col min="3" max="3" width="6.7109375" style="10" customWidth="1"/>
    <col min="4" max="104" width="6.7109375" style="11" customWidth="1"/>
    <col min="105" max="16384" width="9.140625" style="11"/>
  </cols>
  <sheetData>
    <row r="2" spans="2:10" ht="18">
      <c r="B2" s="18" t="s">
        <v>93</v>
      </c>
      <c r="J2" s="9"/>
    </row>
    <row r="3" spans="2:10">
      <c r="B3" s="9"/>
      <c r="J3" s="9"/>
    </row>
    <row r="4" spans="2:10">
      <c r="B4" s="9" t="s">
        <v>110</v>
      </c>
      <c r="I4" s="9"/>
      <c r="J4" s="9"/>
    </row>
    <row r="5" spans="2:10">
      <c r="B5" s="9" t="s">
        <v>91</v>
      </c>
      <c r="I5" s="9"/>
      <c r="J5" s="9"/>
    </row>
    <row r="6" spans="2:10">
      <c r="B6" s="9"/>
    </row>
    <row r="7" spans="2:10">
      <c r="B7" s="9" t="s">
        <v>111</v>
      </c>
    </row>
    <row r="8" spans="2:10">
      <c r="B8" s="9"/>
    </row>
    <row r="9" spans="2:10">
      <c r="B9" s="9" t="s">
        <v>64</v>
      </c>
    </row>
    <row r="10" spans="2:10">
      <c r="B10" s="9" t="s">
        <v>65</v>
      </c>
    </row>
    <row r="11" spans="2:10">
      <c r="B11" s="9" t="s">
        <v>66</v>
      </c>
    </row>
    <row r="12" spans="2:10">
      <c r="B12" s="9" t="s">
        <v>67</v>
      </c>
    </row>
    <row r="13" spans="2:10">
      <c r="B13" s="9" t="s">
        <v>68</v>
      </c>
    </row>
    <row r="14" spans="2:10">
      <c r="B14" s="9" t="s">
        <v>69</v>
      </c>
    </row>
    <row r="15" spans="2:10">
      <c r="B15" s="9" t="s">
        <v>70</v>
      </c>
    </row>
    <row r="16" spans="2:10">
      <c r="B16" s="9" t="s">
        <v>71</v>
      </c>
    </row>
    <row r="17" spans="2:2">
      <c r="B17" s="9" t="s">
        <v>72</v>
      </c>
    </row>
    <row r="18" spans="2:2">
      <c r="B18" s="9" t="s">
        <v>73</v>
      </c>
    </row>
    <row r="19" spans="2:2">
      <c r="B19" s="9" t="s">
        <v>74</v>
      </c>
    </row>
    <row r="20" spans="2:2">
      <c r="B20" s="9" t="s">
        <v>75</v>
      </c>
    </row>
    <row r="21" spans="2:2">
      <c r="B21" s="9" t="s">
        <v>76</v>
      </c>
    </row>
    <row r="22" spans="2:2">
      <c r="B22" s="9" t="s">
        <v>77</v>
      </c>
    </row>
    <row r="23" spans="2:2">
      <c r="B23" s="9" t="s">
        <v>78</v>
      </c>
    </row>
    <row r="24" spans="2:2">
      <c r="B24" s="9" t="s">
        <v>79</v>
      </c>
    </row>
    <row r="25" spans="2:2">
      <c r="B25" s="9" t="s">
        <v>80</v>
      </c>
    </row>
    <row r="26" spans="2:2">
      <c r="B26" s="9" t="s">
        <v>81</v>
      </c>
    </row>
    <row r="27" spans="2:2">
      <c r="B27" s="9" t="s">
        <v>82</v>
      </c>
    </row>
    <row r="28" spans="2:2">
      <c r="B28" s="21" t="s">
        <v>102</v>
      </c>
    </row>
    <row r="29" spans="2:2">
      <c r="B29" s="9"/>
    </row>
    <row r="30" spans="2:2">
      <c r="B30" s="9"/>
    </row>
    <row r="31" spans="2:2" ht="18">
      <c r="B31" s="18" t="s">
        <v>30</v>
      </c>
    </row>
    <row r="32" spans="2:2">
      <c r="B32" s="9"/>
    </row>
    <row r="33" spans="2:15" ht="5.0999999999999996" customHeight="1">
      <c r="B33" s="9"/>
    </row>
    <row r="34" spans="2:15">
      <c r="B34" s="13" t="s">
        <v>36</v>
      </c>
    </row>
    <row r="35" spans="2:15">
      <c r="C35" s="10" t="s">
        <v>17</v>
      </c>
      <c r="D35" s="11" t="s">
        <v>20</v>
      </c>
    </row>
    <row r="36" spans="2:15">
      <c r="D36" s="11" t="s">
        <v>21</v>
      </c>
    </row>
    <row r="37" spans="2:15">
      <c r="C37" s="10" t="s">
        <v>18</v>
      </c>
      <c r="D37" s="11" t="s">
        <v>22</v>
      </c>
    </row>
    <row r="38" spans="2:15">
      <c r="C38" s="10" t="s">
        <v>31</v>
      </c>
      <c r="D38" s="11" t="s">
        <v>120</v>
      </c>
    </row>
    <row r="41" spans="2:15">
      <c r="B41" s="9" t="s">
        <v>84</v>
      </c>
    </row>
    <row r="42" spans="2:15">
      <c r="B42" s="11" t="s">
        <v>87</v>
      </c>
    </row>
    <row r="43" spans="2:15">
      <c r="B43" s="11" t="s">
        <v>83</v>
      </c>
    </row>
    <row r="45" spans="2:15">
      <c r="B45" s="13" t="s">
        <v>86</v>
      </c>
      <c r="O45" s="12" t="s">
        <v>92</v>
      </c>
    </row>
    <row r="46" spans="2:15">
      <c r="C46" s="10" t="s">
        <v>17</v>
      </c>
      <c r="D46" s="11" t="s">
        <v>33</v>
      </c>
    </row>
    <row r="47" spans="2:15">
      <c r="C47" s="10" t="s">
        <v>18</v>
      </c>
      <c r="D47" s="11" t="s">
        <v>23</v>
      </c>
    </row>
    <row r="48" spans="2:15">
      <c r="C48" s="10" t="s">
        <v>35</v>
      </c>
      <c r="D48" s="11" t="s">
        <v>40</v>
      </c>
    </row>
    <row r="50" spans="2:5">
      <c r="C50" s="10" t="s">
        <v>31</v>
      </c>
      <c r="D50" s="11" t="s">
        <v>121</v>
      </c>
    </row>
    <row r="53" spans="2:5">
      <c r="B53" s="13" t="s">
        <v>85</v>
      </c>
    </row>
    <row r="54" spans="2:5">
      <c r="C54" s="10" t="s">
        <v>17</v>
      </c>
      <c r="D54" s="11" t="s">
        <v>41</v>
      </c>
    </row>
    <row r="55" spans="2:5">
      <c r="C55" s="10" t="s">
        <v>18</v>
      </c>
      <c r="D55" s="11" t="s">
        <v>24</v>
      </c>
    </row>
    <row r="56" spans="2:5">
      <c r="C56" s="10" t="s">
        <v>35</v>
      </c>
      <c r="D56" s="11" t="s">
        <v>112</v>
      </c>
    </row>
    <row r="57" spans="2:5">
      <c r="D57" s="11" t="s">
        <v>25</v>
      </c>
    </row>
    <row r="58" spans="2:5">
      <c r="C58" s="10" t="s">
        <v>31</v>
      </c>
      <c r="D58" s="11" t="s">
        <v>121</v>
      </c>
    </row>
    <row r="63" spans="2:5">
      <c r="B63" s="9" t="s">
        <v>88</v>
      </c>
    </row>
    <row r="64" spans="2:5">
      <c r="E64" s="11" t="s">
        <v>89</v>
      </c>
    </row>
    <row r="65" spans="2:15">
      <c r="E65" s="11" t="s">
        <v>90</v>
      </c>
    </row>
    <row r="67" spans="2:15">
      <c r="B67" s="13" t="s">
        <v>95</v>
      </c>
      <c r="O67" s="12" t="s">
        <v>19</v>
      </c>
    </row>
    <row r="68" spans="2:15">
      <c r="C68" s="10" t="s">
        <v>17</v>
      </c>
      <c r="D68" s="11" t="s">
        <v>42</v>
      </c>
    </row>
    <row r="69" spans="2:15">
      <c r="C69" s="10" t="s">
        <v>18</v>
      </c>
      <c r="D69" s="11" t="s">
        <v>26</v>
      </c>
    </row>
    <row r="70" spans="2:15">
      <c r="C70" s="10" t="s">
        <v>35</v>
      </c>
      <c r="D70" s="11" t="s">
        <v>43</v>
      </c>
    </row>
    <row r="71" spans="2:15">
      <c r="D71" s="11" t="s">
        <v>27</v>
      </c>
    </row>
    <row r="72" spans="2:15">
      <c r="C72" s="10" t="s">
        <v>31</v>
      </c>
      <c r="D72" s="11" t="s">
        <v>121</v>
      </c>
    </row>
    <row r="75" spans="2:15">
      <c r="B75" s="13" t="s">
        <v>96</v>
      </c>
    </row>
    <row r="76" spans="2:15">
      <c r="C76" s="10" t="s">
        <v>17</v>
      </c>
      <c r="D76" s="11" t="s">
        <v>34</v>
      </c>
    </row>
    <row r="77" spans="2:15">
      <c r="C77" s="10" t="s">
        <v>18</v>
      </c>
      <c r="D77" s="11" t="s">
        <v>28</v>
      </c>
    </row>
    <row r="78" spans="2:15">
      <c r="C78" s="10" t="s">
        <v>35</v>
      </c>
      <c r="D78" s="11" t="s">
        <v>29</v>
      </c>
    </row>
    <row r="79" spans="2:15">
      <c r="D79" s="11" t="s">
        <v>44</v>
      </c>
    </row>
    <row r="80" spans="2:15">
      <c r="C80" s="10" t="s">
        <v>31</v>
      </c>
      <c r="D80" s="11" t="s">
        <v>121</v>
      </c>
    </row>
    <row r="86" spans="2:4" ht="18">
      <c r="B86" s="18" t="s">
        <v>38</v>
      </c>
    </row>
    <row r="88" spans="2:4" ht="5.0999999999999996" customHeight="1">
      <c r="B88" s="9"/>
    </row>
    <row r="89" spans="2:4">
      <c r="B89" s="13" t="s">
        <v>39</v>
      </c>
    </row>
    <row r="90" spans="2:4">
      <c r="C90" s="10" t="s">
        <v>17</v>
      </c>
      <c r="D90" s="11" t="s">
        <v>37</v>
      </c>
    </row>
    <row r="91" spans="2:4">
      <c r="C91" s="10" t="s">
        <v>35</v>
      </c>
      <c r="D91" s="11" t="s">
        <v>45</v>
      </c>
    </row>
    <row r="92" spans="2:4">
      <c r="C92" s="10" t="s">
        <v>31</v>
      </c>
      <c r="D92" s="11" t="s">
        <v>121</v>
      </c>
    </row>
    <row r="95" spans="2:4">
      <c r="B95" s="13" t="s">
        <v>94</v>
      </c>
    </row>
    <row r="96" spans="2:4">
      <c r="C96" s="10" t="s">
        <v>17</v>
      </c>
      <c r="D96" s="11" t="s">
        <v>37</v>
      </c>
    </row>
    <row r="97" spans="2:4">
      <c r="C97" s="10" t="s">
        <v>35</v>
      </c>
      <c r="D97" s="11" t="s">
        <v>46</v>
      </c>
    </row>
    <row r="98" spans="2:4">
      <c r="C98" s="10" t="s">
        <v>31</v>
      </c>
      <c r="D98" s="11" t="s">
        <v>120</v>
      </c>
    </row>
    <row r="101" spans="2:4">
      <c r="B101" s="13" t="s">
        <v>101</v>
      </c>
    </row>
    <row r="102" spans="2:4">
      <c r="C102" s="10" t="s">
        <v>17</v>
      </c>
      <c r="D102" s="11" t="s">
        <v>37</v>
      </c>
    </row>
    <row r="103" spans="2:4">
      <c r="C103" s="10" t="s">
        <v>35</v>
      </c>
      <c r="D103" s="11" t="s">
        <v>109</v>
      </c>
    </row>
    <row r="104" spans="2:4">
      <c r="C104" s="10" t="s">
        <v>31</v>
      </c>
      <c r="D104" s="11" t="s">
        <v>32</v>
      </c>
    </row>
    <row r="108" spans="2:4" ht="18">
      <c r="B108" s="18" t="s">
        <v>119</v>
      </c>
    </row>
    <row r="110" spans="2:4" ht="5.0999999999999996" customHeight="1">
      <c r="B110" s="9"/>
    </row>
    <row r="111" spans="2:4">
      <c r="B111" s="13" t="s">
        <v>123</v>
      </c>
    </row>
    <row r="112" spans="2:4">
      <c r="C112" s="10" t="s">
        <v>17</v>
      </c>
      <c r="D112" s="11" t="s">
        <v>124</v>
      </c>
    </row>
    <row r="113" spans="3:4">
      <c r="C113" s="10" t="s">
        <v>35</v>
      </c>
      <c r="D113" s="11" t="s">
        <v>125</v>
      </c>
    </row>
    <row r="114" spans="3:4">
      <c r="C114" s="10" t="s">
        <v>31</v>
      </c>
      <c r="D114" s="11" t="s">
        <v>122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PreferowaneTerminy</vt:lpstr>
      <vt:lpstr>Warsztaty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Szkolenie</cp:lastModifiedBy>
  <dcterms:created xsi:type="dcterms:W3CDTF">2015-08-07T16:44:13Z</dcterms:created>
  <dcterms:modified xsi:type="dcterms:W3CDTF">2022-04-26T07:19:33Z</dcterms:modified>
</cp:coreProperties>
</file>